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1中药饮片（医疗机构）" sheetId="6" r:id="rId1"/>
  </sheets>
  <definedNames>
    <definedName name="_xlnm._FilterDatabase" localSheetId="0" hidden="1">'附件2-1中药饮片（医疗机构）'!$A$6:$AB$26</definedName>
  </definedNames>
  <calcPr calcId="144525"/>
</workbook>
</file>

<file path=xl/sharedStrings.xml><?xml version="1.0" encoding="utf-8"?>
<sst xmlns="http://schemas.openxmlformats.org/spreadsheetml/2006/main" count="438" uniqueCount="83">
  <si>
    <t>开平市监测哨点机构重点药品监测表（中药饮片）</t>
  </si>
  <si>
    <t>单位：元/g</t>
  </si>
  <si>
    <t>序号</t>
  </si>
  <si>
    <t>药品通用名</t>
  </si>
  <si>
    <t>最低零售价</t>
  </si>
  <si>
    <t>最高零售价</t>
  </si>
  <si>
    <t>开平市中心医院</t>
  </si>
  <si>
    <t>开平市中医院</t>
  </si>
  <si>
    <t>开平市三埠街道办事处社区卫生服务中心</t>
  </si>
  <si>
    <t>开平立群医院</t>
  </si>
  <si>
    <t>大包装</t>
  </si>
  <si>
    <t>小包装</t>
  </si>
  <si>
    <t>配方颗粒</t>
  </si>
  <si>
    <t>生产厂家</t>
  </si>
  <si>
    <t>元/g</t>
  </si>
  <si>
    <t>红参</t>
  </si>
  <si>
    <t>–</t>
  </si>
  <si>
    <t>成都市明德药业有限公司</t>
  </si>
  <si>
    <t>广州至信药业</t>
  </si>
  <si>
    <t>当归</t>
  </si>
  <si>
    <t>康美药业股份有限公司</t>
  </si>
  <si>
    <t>广东一方制药有限公司（每1克颗粒相当于饮片量1.5g）</t>
  </si>
  <si>
    <t>安徽润芙蓉药业有限公司</t>
  </si>
  <si>
    <t>江阴天江药业有限公司（每1克颗粒相当于饮片量1.5g）</t>
  </si>
  <si>
    <t>广东一方（每1g配方颗粒相当于饮片1.5g)</t>
  </si>
  <si>
    <t>白术</t>
  </si>
  <si>
    <t>广东源生泰药业有限公司</t>
  </si>
  <si>
    <t>江阴天江药业有限公司（每1克颗粒相当于饮片量1.3g）</t>
  </si>
  <si>
    <t>广东一方（每1g配方颗粒相当于饮片1.3g)</t>
  </si>
  <si>
    <t>黄芪</t>
  </si>
  <si>
    <t>广东一方制药有限公司（每1克颗粒相当于饮片量2.5g）</t>
  </si>
  <si>
    <t>四川菩丰堂药业有限公司</t>
  </si>
  <si>
    <t>江阴天江药业有限公司（每1克颗粒相当于饮片量2.5g）</t>
  </si>
  <si>
    <t>广东一方（每1g配方颗粒相当于饮片2.5g)</t>
  </si>
  <si>
    <t>党参片</t>
  </si>
  <si>
    <t>广东一方制药有限公司（每1克颗粒相当于饮片量1g）</t>
  </si>
  <si>
    <t>江阴天江药业有限公司（每1克颗粒相当于饮片量1g）</t>
  </si>
  <si>
    <t>广东一方（每1g配方颗粒相当于饮片1.0g)</t>
  </si>
  <si>
    <t>西洋参</t>
  </si>
  <si>
    <t>广东云智中药饮片有限公司</t>
  </si>
  <si>
    <t>麦冬</t>
  </si>
  <si>
    <t>广东一方制药有限公司（每1克颗粒相当于饮片量1.1g）</t>
  </si>
  <si>
    <t>江阴天江药业有限公司（每1克颗粒相当于饮片量1.1g）</t>
  </si>
  <si>
    <t>广东一方（每1g配方颗粒相当于饮片1.1g)</t>
  </si>
  <si>
    <t>炒酸枣仁</t>
  </si>
  <si>
    <t>广东集芝宝中药有限公司</t>
  </si>
  <si>
    <t>广东一方制药有限公司（每1克颗粒相当于饮片量4g）</t>
  </si>
  <si>
    <t>江阴天江药业有限公司（每1克颗粒相当于饮片量4g）</t>
  </si>
  <si>
    <t>广东一方（每1g配方颗粒相当于饮片4.0g)</t>
  </si>
  <si>
    <t>北柴胡</t>
  </si>
  <si>
    <t>广东俊邦药业有限公司</t>
  </si>
  <si>
    <t>茯苓</t>
  </si>
  <si>
    <t>广东一方制药有限公司（每1克颗粒相当于饮片量12.5g）</t>
  </si>
  <si>
    <t>江阴天江药业有限公司（每1克颗粒相当于饮片量12.5g）</t>
  </si>
  <si>
    <t>广东一方（每1g配方颗粒相当于饮片12.5g)</t>
  </si>
  <si>
    <t>枸杞子</t>
  </si>
  <si>
    <t>广东一方制药有限公司（每1克颗粒相当于饮片量1.2g）</t>
  </si>
  <si>
    <t>广东一方（每1g配方颗粒相当于饮片1.2g）</t>
  </si>
  <si>
    <t>白芍</t>
  </si>
  <si>
    <t>广东一方制药有限公司（每1克颗粒相当于饮片量4.5g）</t>
  </si>
  <si>
    <t>江阴天江药业有限公司（每1克颗粒相当于饮片量4.5g）</t>
  </si>
  <si>
    <t>广东一方（每1g配方颗粒相当于饮片4.5g)</t>
  </si>
  <si>
    <t>法半夏</t>
  </si>
  <si>
    <t>康美藤王阁（四川）制药有限公司</t>
  </si>
  <si>
    <t>广东一方制药有限公司（每1克颗粒相当于饮片量3.4g）</t>
  </si>
  <si>
    <t>江阴天江药业有限公司（每1克颗粒相当于饮片量3.4g）</t>
  </si>
  <si>
    <t>广东一方（每1g配方颗粒相当于饮片3.4g)</t>
  </si>
  <si>
    <t>猫爪草</t>
  </si>
  <si>
    <t>广东一方制药有限公司（每1克颗粒相当于饮片量2.2g）</t>
  </si>
  <si>
    <t>广东一方（每1g配方颗粒相当于饮片2.2g)</t>
  </si>
  <si>
    <t>天麻</t>
  </si>
  <si>
    <t>防风</t>
  </si>
  <si>
    <t>广东一方制药有限公司（每1克颗粒相当于饮片量2g）</t>
  </si>
  <si>
    <t>江阴天江药业有限公司（每1克颗粒相当于饮片量2g）</t>
  </si>
  <si>
    <t>广东一方（每1g配方颗粒相当于饮片2.0g)</t>
  </si>
  <si>
    <t>铁皮石斛</t>
  </si>
  <si>
    <t>太子参</t>
  </si>
  <si>
    <t>广东一方（每1g配方颗粒相当于饮片3.1g)</t>
  </si>
  <si>
    <t>百合</t>
  </si>
  <si>
    <t>广东一方制药有限公司（每1克颗粒相当于饮片量5g）</t>
  </si>
  <si>
    <t>江阴天江药业有限公司（每1克颗粒相当于饮片量5g）</t>
  </si>
  <si>
    <t>广东一方（每1g配方颗粒相当于饮片5.0g)</t>
  </si>
  <si>
    <t>砂仁</t>
  </si>
</sst>
</file>

<file path=xl/styles.xml><?xml version="1.0" encoding="utf-8"?>
<styleSheet xmlns="http://schemas.openxmlformats.org/spreadsheetml/2006/main">
  <numFmts count="5">
    <numFmt numFmtId="176" formatCode="0.000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sz val="21"/>
      <name val="方正大标宋_GBK"/>
      <charset val="134"/>
    </font>
    <font>
      <b/>
      <sz val="11"/>
      <name val="宋体"/>
      <charset val="134"/>
    </font>
    <font>
      <b/>
      <sz val="12"/>
      <color theme="0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"/>
        <bgColor theme="4" tint="0.79998168889431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3">
    <xf numFmtId="0" fontId="0" fillId="0" borderId="0">
      <alignment vertical="center"/>
    </xf>
    <xf numFmtId="0" fontId="0" fillId="0" borderId="0"/>
    <xf numFmtId="0" fontId="11" fillId="0" borderId="0">
      <alignment vertical="center"/>
    </xf>
    <xf numFmtId="0" fontId="5" fillId="23" borderId="0" applyNumberFormat="false" applyBorder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8" fillId="0" borderId="6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4" fillId="0" borderId="5" applyNumberFormat="false" applyFill="false" applyAlignment="false" applyProtection="false">
      <alignment vertical="center"/>
    </xf>
    <xf numFmtId="9" fontId="11" fillId="0" borderId="0" applyFont="false" applyFill="false" applyBorder="false" applyAlignment="false" applyProtection="false">
      <alignment vertical="center"/>
    </xf>
    <xf numFmtId="43" fontId="11" fillId="0" borderId="0" applyFont="false" applyFill="false" applyBorder="false" applyAlignment="false" applyProtection="false">
      <alignment vertical="center"/>
    </xf>
    <xf numFmtId="0" fontId="13" fillId="0" borderId="4" applyNumberFormat="false" applyFill="false" applyAlignment="false" applyProtection="false">
      <alignment vertical="center"/>
    </xf>
    <xf numFmtId="42" fontId="11" fillId="0" borderId="0" applyFont="false" applyFill="false" applyBorder="false" applyAlignment="false" applyProtection="false">
      <alignment vertical="center"/>
    </xf>
    <xf numFmtId="0" fontId="11" fillId="0" borderId="0">
      <alignment vertical="center"/>
    </xf>
    <xf numFmtId="0" fontId="7" fillId="24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16" fillId="0" borderId="4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44" fontId="11" fillId="0" borderId="0" applyFont="false" applyFill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21" fillId="28" borderId="8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11" fillId="0" borderId="0" applyFont="false" applyFill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11" fillId="0" borderId="0">
      <alignment vertical="center"/>
    </xf>
    <xf numFmtId="0" fontId="7" fillId="34" borderId="0" applyNumberFormat="false" applyBorder="false" applyAlignment="false" applyProtection="false">
      <alignment vertical="center"/>
    </xf>
    <xf numFmtId="0" fontId="23" fillId="33" borderId="8" applyNumberFormat="false" applyAlignment="false" applyProtection="false">
      <alignment vertical="center"/>
    </xf>
    <xf numFmtId="0" fontId="24" fillId="28" borderId="9" applyNumberFormat="false" applyAlignment="false" applyProtection="false">
      <alignment vertical="center"/>
    </xf>
    <xf numFmtId="0" fontId="20" fillId="19" borderId="7" applyNumberFormat="false" applyAlignment="false" applyProtection="false">
      <alignment vertical="center"/>
    </xf>
    <xf numFmtId="0" fontId="12" fillId="0" borderId="3" applyNumberFormat="false" applyFill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11" fillId="9" borderId="2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true">
      <alignment horizontal="center"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left" vertical="center"/>
    </xf>
    <xf numFmtId="0" fontId="3" fillId="2" borderId="1" xfId="0" applyFont="true" applyFill="true" applyBorder="true" applyAlignment="true">
      <alignment horizontal="center" vertical="center" wrapText="true"/>
    </xf>
    <xf numFmtId="0" fontId="4" fillId="3" borderId="1" xfId="0" applyFont="true" applyFill="true" applyBorder="true" applyAlignment="true">
      <alignment horizontal="center" vertical="center"/>
    </xf>
    <xf numFmtId="49" fontId="4" fillId="3" borderId="1" xfId="0" applyNumberFormat="true" applyFont="true" applyFill="true" applyBorder="true" applyAlignment="true">
      <alignment horizontal="center" vertical="center"/>
    </xf>
    <xf numFmtId="176" fontId="4" fillId="3" borderId="1" xfId="0" applyNumberFormat="true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/>
    </xf>
    <xf numFmtId="49" fontId="4" fillId="0" borderId="1" xfId="0" applyNumberFormat="true" applyFont="true" applyFill="true" applyBorder="true" applyAlignment="true">
      <alignment horizontal="center" vertical="center"/>
    </xf>
    <xf numFmtId="176" fontId="4" fillId="0" borderId="1" xfId="0" applyNumberFormat="true" applyFont="true" applyFill="true" applyBorder="true" applyAlignment="true">
      <alignment horizontal="center" vertical="center"/>
    </xf>
    <xf numFmtId="176" fontId="4" fillId="3" borderId="1" xfId="0" applyNumberFormat="true" applyFont="true" applyFill="true" applyBorder="true" applyAlignment="true">
      <alignment horizontal="center" vertical="center" wrapText="true"/>
    </xf>
    <xf numFmtId="176" fontId="4" fillId="0" borderId="1" xfId="0" applyNumberFormat="true" applyFont="true" applyFill="true" applyBorder="true" applyAlignment="true">
      <alignment horizontal="center" vertical="center" wrapText="true"/>
    </xf>
  </cellXfs>
  <cellStyles count="53">
    <cellStyle name="常规" xfId="0" builtinId="0"/>
    <cellStyle name="常规_Sheet1" xfId="1"/>
    <cellStyle name="常规 44" xfId="2"/>
    <cellStyle name="40% - 强调文字颜色 6" xfId="3" builtinId="51"/>
    <cellStyle name="20% - 强调文字颜色 6" xfId="4" builtinId="50"/>
    <cellStyle name="强调文字颜色 6" xfId="5" builtinId="49"/>
    <cellStyle name="40% - 强调文字颜色 5" xfId="6" builtinId="47"/>
    <cellStyle name="20% - 强调文字颜色 5" xfId="7" builtinId="46"/>
    <cellStyle name="强调文字颜色 5" xfId="8" builtinId="45"/>
    <cellStyle name="40% - 强调文字颜色 4" xfId="9" builtinId="43"/>
    <cellStyle name="标题 3" xfId="10" builtinId="18"/>
    <cellStyle name="解释性文本" xfId="11" builtinId="53"/>
    <cellStyle name="汇总" xfId="12" builtinId="25"/>
    <cellStyle name="百分比" xfId="13" builtinId="5"/>
    <cellStyle name="千位分隔" xfId="14" builtinId="3"/>
    <cellStyle name="标题 2" xfId="15" builtinId="17"/>
    <cellStyle name="货币[0]" xfId="16" builtinId="7"/>
    <cellStyle name="常规 4" xfId="17"/>
    <cellStyle name="60% - 强调文字颜色 4" xfId="18" builtinId="44"/>
    <cellStyle name="警告文本" xfId="19" builtinId="11"/>
    <cellStyle name="20% - 强调文字颜色 2" xfId="20" builtinId="34"/>
    <cellStyle name="60% - 强调文字颜色 5" xfId="21" builtinId="48"/>
    <cellStyle name="标题 1" xfId="22" builtinId="16"/>
    <cellStyle name="超链接" xfId="23" builtinId="8"/>
    <cellStyle name="20% - 强调文字颜色 3" xfId="24" builtinId="38"/>
    <cellStyle name="货币" xfId="25" builtinId="4"/>
    <cellStyle name="20% - 强调文字颜色 4" xfId="26" builtinId="42"/>
    <cellStyle name="计算" xfId="27" builtinId="22"/>
    <cellStyle name="已访问的超链接" xfId="28" builtinId="9"/>
    <cellStyle name="千位分隔[0]" xfId="29" builtinId="6"/>
    <cellStyle name="强调文字颜色 4" xfId="30" builtinId="41"/>
    <cellStyle name="40% - 强调文字颜色 3" xfId="31" builtinId="39"/>
    <cellStyle name="常规 2 2" xfId="32"/>
    <cellStyle name="60% - 强调文字颜色 6" xfId="33" builtinId="52"/>
    <cellStyle name="输入" xfId="34" builtinId="20"/>
    <cellStyle name="输出" xfId="35" builtinId="21"/>
    <cellStyle name="检查单元格" xfId="36" builtinId="23"/>
    <cellStyle name="链接单元格" xfId="37" builtinId="24"/>
    <cellStyle name="60% - 强调文字颜色 1" xfId="38" builtinId="32"/>
    <cellStyle name="60% - 强调文字颜色 3" xfId="39" builtinId="40"/>
    <cellStyle name="注释" xfId="40" builtinId="10"/>
    <cellStyle name="标题" xfId="41" builtinId="15"/>
    <cellStyle name="好" xfId="42" builtinId="26"/>
    <cellStyle name="标题 4" xfId="43" builtinId="19"/>
    <cellStyle name="强调文字颜色 1" xfId="44" builtinId="29"/>
    <cellStyle name="适中" xfId="45" builtinId="28"/>
    <cellStyle name="20% - 强调文字颜色 1" xfId="46" builtinId="30"/>
    <cellStyle name="差" xfId="47" builtinId="27"/>
    <cellStyle name="强调文字颜色 2" xfId="48" builtinId="33"/>
    <cellStyle name="40% - 强调文字颜色 1" xfId="49" builtinId="31"/>
    <cellStyle name="60% - 强调文字颜色 2" xfId="50" builtinId="36"/>
    <cellStyle name="40% - 强调文字颜色 2" xfId="51" builtinId="35"/>
    <cellStyle name="强调文字颜色 3" xfId="52" builtinId="37"/>
  </cellStyles>
  <tableStyles count="0" defaultTableStyle="TableStyleMedium2" defaultPivotStyle="PivotStyleLight16"/>
  <colors>
    <mruColors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26"/>
  <sheetViews>
    <sheetView tabSelected="1" zoomScale="85" zoomScaleNormal="85" workbookViewId="0">
      <pane xSplit="4" ySplit="6" topLeftCell="E7" activePane="bottomRight" state="frozen"/>
      <selection/>
      <selection pane="topRight"/>
      <selection pane="bottomLeft"/>
      <selection pane="bottomRight" activeCell="A2" sqref="A2"/>
    </sheetView>
  </sheetViews>
  <sheetFormatPr defaultColWidth="9" defaultRowHeight="15.75"/>
  <cols>
    <col min="2" max="2" width="12.2" customWidth="true"/>
    <col min="3" max="4" width="12.2" style="1" customWidth="true"/>
    <col min="5" max="28" width="12.2" customWidth="true"/>
  </cols>
  <sheetData>
    <row r="1" ht="26.25" spans="1:28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1">
      <c r="A2" s="3" t="s">
        <v>1</v>
      </c>
    </row>
    <row r="3" spans="1:1">
      <c r="A3" s="3"/>
    </row>
    <row r="4" spans="1:28">
      <c r="A4" s="4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/>
      <c r="G4" s="4"/>
      <c r="H4" s="4"/>
      <c r="I4" s="4"/>
      <c r="J4" s="4"/>
      <c r="K4" s="4" t="s">
        <v>7</v>
      </c>
      <c r="L4" s="4"/>
      <c r="M4" s="4"/>
      <c r="N4" s="4"/>
      <c r="O4" s="4"/>
      <c r="P4" s="4"/>
      <c r="Q4" s="4" t="s">
        <v>8</v>
      </c>
      <c r="R4" s="4"/>
      <c r="S4" s="4"/>
      <c r="T4" s="4"/>
      <c r="U4" s="4"/>
      <c r="V4" s="4"/>
      <c r="W4" s="4" t="s">
        <v>9</v>
      </c>
      <c r="X4" s="4"/>
      <c r="Y4" s="4"/>
      <c r="Z4" s="4"/>
      <c r="AA4" s="4"/>
      <c r="AB4" s="4"/>
    </row>
    <row r="5" ht="21" customHeight="true" spans="1:28">
      <c r="A5" s="4"/>
      <c r="B5" s="4"/>
      <c r="C5" s="4"/>
      <c r="D5" s="4"/>
      <c r="E5" s="4" t="s">
        <v>10</v>
      </c>
      <c r="F5" s="4"/>
      <c r="G5" s="4" t="s">
        <v>11</v>
      </c>
      <c r="H5" s="4"/>
      <c r="I5" s="4" t="s">
        <v>12</v>
      </c>
      <c r="J5" s="4"/>
      <c r="K5" s="4" t="s">
        <v>10</v>
      </c>
      <c r="L5" s="4"/>
      <c r="M5" s="4" t="s">
        <v>11</v>
      </c>
      <c r="N5" s="4"/>
      <c r="O5" s="4" t="s">
        <v>12</v>
      </c>
      <c r="P5" s="4"/>
      <c r="Q5" s="4" t="s">
        <v>10</v>
      </c>
      <c r="R5" s="4"/>
      <c r="S5" s="4" t="s">
        <v>11</v>
      </c>
      <c r="T5" s="4"/>
      <c r="U5" s="4" t="s">
        <v>12</v>
      </c>
      <c r="V5" s="4"/>
      <c r="W5" s="4" t="s">
        <v>10</v>
      </c>
      <c r="X5" s="4"/>
      <c r="Y5" s="4" t="s">
        <v>11</v>
      </c>
      <c r="Z5" s="4"/>
      <c r="AA5" s="4" t="s">
        <v>12</v>
      </c>
      <c r="AB5" s="4"/>
    </row>
    <row r="6" spans="1:28">
      <c r="A6" s="4"/>
      <c r="B6" s="4"/>
      <c r="C6" s="4"/>
      <c r="D6" s="4"/>
      <c r="E6" s="4" t="s">
        <v>13</v>
      </c>
      <c r="F6" s="4" t="s">
        <v>14</v>
      </c>
      <c r="G6" s="4" t="s">
        <v>13</v>
      </c>
      <c r="H6" s="4" t="s">
        <v>14</v>
      </c>
      <c r="I6" s="4" t="s">
        <v>13</v>
      </c>
      <c r="J6" s="4" t="s">
        <v>14</v>
      </c>
      <c r="K6" s="4" t="s">
        <v>13</v>
      </c>
      <c r="L6" s="4" t="s">
        <v>14</v>
      </c>
      <c r="M6" s="4" t="s">
        <v>13</v>
      </c>
      <c r="N6" s="4" t="s">
        <v>14</v>
      </c>
      <c r="O6" s="4" t="s">
        <v>13</v>
      </c>
      <c r="P6" s="4" t="s">
        <v>14</v>
      </c>
      <c r="Q6" s="4" t="s">
        <v>13</v>
      </c>
      <c r="R6" s="4" t="s">
        <v>14</v>
      </c>
      <c r="S6" s="4" t="s">
        <v>13</v>
      </c>
      <c r="T6" s="4" t="s">
        <v>14</v>
      </c>
      <c r="U6" s="4" t="s">
        <v>13</v>
      </c>
      <c r="V6" s="4" t="s">
        <v>14</v>
      </c>
      <c r="W6" s="4" t="s">
        <v>13</v>
      </c>
      <c r="X6" s="4" t="s">
        <v>14</v>
      </c>
      <c r="Y6" s="4" t="s">
        <v>13</v>
      </c>
      <c r="Z6" s="4" t="s">
        <v>14</v>
      </c>
      <c r="AA6" s="4" t="s">
        <v>13</v>
      </c>
      <c r="AB6" s="4" t="s">
        <v>14</v>
      </c>
    </row>
    <row r="7" ht="47.25" spans="1:28">
      <c r="A7" s="5">
        <f t="shared" ref="A7:A26" si="0">ROW()-6</f>
        <v>1</v>
      </c>
      <c r="B7" s="6" t="s">
        <v>15</v>
      </c>
      <c r="C7" s="7">
        <f t="shared" ref="C7:C26" si="1">MIN(E7:AB7)</f>
        <v>1.01</v>
      </c>
      <c r="D7" s="7">
        <f t="shared" ref="D7:D26" si="2">MAX(E7:AB7)</f>
        <v>1.3125</v>
      </c>
      <c r="E7" s="11" t="s">
        <v>16</v>
      </c>
      <c r="F7" s="11" t="s">
        <v>16</v>
      </c>
      <c r="G7" s="11" t="s">
        <v>16</v>
      </c>
      <c r="H7" s="11" t="s">
        <v>16</v>
      </c>
      <c r="I7" s="11" t="s">
        <v>16</v>
      </c>
      <c r="J7" s="11" t="s">
        <v>16</v>
      </c>
      <c r="K7" s="11" t="s">
        <v>17</v>
      </c>
      <c r="L7" s="11">
        <v>1.01</v>
      </c>
      <c r="M7" s="11" t="s">
        <v>16</v>
      </c>
      <c r="N7" s="11" t="s">
        <v>16</v>
      </c>
      <c r="O7" s="11" t="s">
        <v>16</v>
      </c>
      <c r="P7" s="11" t="s">
        <v>16</v>
      </c>
      <c r="Q7" s="7" t="s">
        <v>16</v>
      </c>
      <c r="R7" s="7" t="s">
        <v>16</v>
      </c>
      <c r="S7" s="7" t="s">
        <v>16</v>
      </c>
      <c r="T7" s="7" t="s">
        <v>16</v>
      </c>
      <c r="U7" s="7" t="s">
        <v>16</v>
      </c>
      <c r="V7" s="7" t="s">
        <v>16</v>
      </c>
      <c r="W7" s="11" t="s">
        <v>16</v>
      </c>
      <c r="X7" s="11" t="s">
        <v>16</v>
      </c>
      <c r="Y7" s="11" t="s">
        <v>18</v>
      </c>
      <c r="Z7" s="11">
        <v>1.3125</v>
      </c>
      <c r="AA7" s="11" t="s">
        <v>16</v>
      </c>
      <c r="AB7" s="11" t="s">
        <v>16</v>
      </c>
    </row>
    <row r="8" ht="94.5" spans="1:28">
      <c r="A8" s="8">
        <f t="shared" si="0"/>
        <v>2</v>
      </c>
      <c r="B8" s="9" t="s">
        <v>19</v>
      </c>
      <c r="C8" s="10">
        <f t="shared" si="1"/>
        <v>0.1854</v>
      </c>
      <c r="D8" s="10">
        <f t="shared" si="2"/>
        <v>1.0369</v>
      </c>
      <c r="E8" s="12" t="s">
        <v>16</v>
      </c>
      <c r="F8" s="12" t="s">
        <v>16</v>
      </c>
      <c r="G8" s="12" t="s">
        <v>20</v>
      </c>
      <c r="H8" s="12">
        <v>0.19</v>
      </c>
      <c r="I8" s="12" t="s">
        <v>21</v>
      </c>
      <c r="J8" s="12">
        <v>1.0369</v>
      </c>
      <c r="K8" s="12" t="s">
        <v>22</v>
      </c>
      <c r="L8" s="12">
        <v>0.1854</v>
      </c>
      <c r="M8" s="12" t="s">
        <v>16</v>
      </c>
      <c r="N8" s="12" t="s">
        <v>16</v>
      </c>
      <c r="O8" s="12" t="s">
        <v>23</v>
      </c>
      <c r="P8" s="12">
        <v>0.45</v>
      </c>
      <c r="Q8" s="10" t="s">
        <v>20</v>
      </c>
      <c r="R8" s="10">
        <v>0.19</v>
      </c>
      <c r="S8" s="10" t="s">
        <v>16</v>
      </c>
      <c r="T8" s="10" t="s">
        <v>16</v>
      </c>
      <c r="U8" s="10" t="s">
        <v>16</v>
      </c>
      <c r="V8" s="10" t="s">
        <v>16</v>
      </c>
      <c r="W8" s="12" t="s">
        <v>16</v>
      </c>
      <c r="X8" s="12" t="s">
        <v>16</v>
      </c>
      <c r="Y8" s="12" t="s">
        <v>18</v>
      </c>
      <c r="Z8" s="12">
        <v>0.7363</v>
      </c>
      <c r="AA8" s="12" t="s">
        <v>24</v>
      </c>
      <c r="AB8" s="12">
        <v>0.7275</v>
      </c>
    </row>
    <row r="9" ht="94.5" spans="1:28">
      <c r="A9" s="5">
        <f t="shared" si="0"/>
        <v>3</v>
      </c>
      <c r="B9" s="6" t="s">
        <v>25</v>
      </c>
      <c r="C9" s="7">
        <f t="shared" si="1"/>
        <v>0.1708</v>
      </c>
      <c r="D9" s="7">
        <f t="shared" si="2"/>
        <v>0.6078</v>
      </c>
      <c r="E9" s="11" t="s">
        <v>16</v>
      </c>
      <c r="F9" s="11" t="s">
        <v>16</v>
      </c>
      <c r="G9" s="11" t="s">
        <v>20</v>
      </c>
      <c r="H9" s="11">
        <v>0.2</v>
      </c>
      <c r="I9" s="11" t="s">
        <v>16</v>
      </c>
      <c r="J9" s="11" t="s">
        <v>16</v>
      </c>
      <c r="K9" s="11" t="s">
        <v>26</v>
      </c>
      <c r="L9" s="11">
        <v>0.196</v>
      </c>
      <c r="M9" s="11" t="s">
        <v>16</v>
      </c>
      <c r="N9" s="11" t="s">
        <v>16</v>
      </c>
      <c r="O9" s="11" t="s">
        <v>27</v>
      </c>
      <c r="P9" s="11">
        <v>0.425</v>
      </c>
      <c r="Q9" s="7" t="s">
        <v>20</v>
      </c>
      <c r="R9" s="7">
        <v>0.2</v>
      </c>
      <c r="S9" s="7" t="s">
        <v>16</v>
      </c>
      <c r="T9" s="7" t="s">
        <v>16</v>
      </c>
      <c r="U9" s="7" t="s">
        <v>16</v>
      </c>
      <c r="V9" s="7" t="s">
        <v>16</v>
      </c>
      <c r="W9" s="11" t="s">
        <v>16</v>
      </c>
      <c r="X9" s="11" t="s">
        <v>16</v>
      </c>
      <c r="Y9" s="11" t="s">
        <v>18</v>
      </c>
      <c r="Z9" s="11">
        <v>0.1708</v>
      </c>
      <c r="AA9" s="11" t="s">
        <v>28</v>
      </c>
      <c r="AB9" s="11">
        <v>0.6078</v>
      </c>
    </row>
    <row r="10" ht="94.5" spans="1:28">
      <c r="A10" s="8">
        <f t="shared" si="0"/>
        <v>4</v>
      </c>
      <c r="B10" s="9" t="s">
        <v>29</v>
      </c>
      <c r="C10" s="10">
        <f t="shared" si="1"/>
        <v>0.0568</v>
      </c>
      <c r="D10" s="10">
        <f t="shared" si="2"/>
        <v>0.9225</v>
      </c>
      <c r="E10" s="12" t="s">
        <v>16</v>
      </c>
      <c r="F10" s="12" t="s">
        <v>16</v>
      </c>
      <c r="G10" s="12" t="s">
        <v>20</v>
      </c>
      <c r="H10" s="12">
        <v>0.06</v>
      </c>
      <c r="I10" s="12" t="s">
        <v>30</v>
      </c>
      <c r="J10" s="12">
        <v>0.88</v>
      </c>
      <c r="K10" s="12" t="s">
        <v>31</v>
      </c>
      <c r="L10" s="12">
        <v>0.0568</v>
      </c>
      <c r="M10" s="12" t="s">
        <v>16</v>
      </c>
      <c r="N10" s="12" t="s">
        <v>16</v>
      </c>
      <c r="O10" s="12" t="s">
        <v>32</v>
      </c>
      <c r="P10" s="12">
        <v>0.275</v>
      </c>
      <c r="Q10" s="10" t="s">
        <v>20</v>
      </c>
      <c r="R10" s="10">
        <v>0.06</v>
      </c>
      <c r="S10" s="10" t="s">
        <v>16</v>
      </c>
      <c r="T10" s="10" t="s">
        <v>16</v>
      </c>
      <c r="U10" s="10" t="s">
        <v>16</v>
      </c>
      <c r="V10" s="10" t="s">
        <v>16</v>
      </c>
      <c r="W10" s="12" t="s">
        <v>16</v>
      </c>
      <c r="X10" s="12" t="s">
        <v>16</v>
      </c>
      <c r="Y10" s="12" t="s">
        <v>18</v>
      </c>
      <c r="Z10" s="12">
        <v>0.1288</v>
      </c>
      <c r="AA10" s="12" t="s">
        <v>33</v>
      </c>
      <c r="AB10" s="12">
        <v>0.9225</v>
      </c>
    </row>
    <row r="11" ht="94.5" spans="1:28">
      <c r="A11" s="5">
        <f t="shared" si="0"/>
        <v>5</v>
      </c>
      <c r="B11" s="6" t="s">
        <v>34</v>
      </c>
      <c r="C11" s="7">
        <f t="shared" si="1"/>
        <v>0.2584</v>
      </c>
      <c r="D11" s="7">
        <f t="shared" si="2"/>
        <v>0.74</v>
      </c>
      <c r="E11" s="11" t="s">
        <v>16</v>
      </c>
      <c r="F11" s="11" t="s">
        <v>16</v>
      </c>
      <c r="G11" s="11" t="s">
        <v>20</v>
      </c>
      <c r="H11" s="11">
        <v>0.26</v>
      </c>
      <c r="I11" s="11" t="s">
        <v>35</v>
      </c>
      <c r="J11" s="11">
        <v>0.74</v>
      </c>
      <c r="K11" s="11" t="s">
        <v>26</v>
      </c>
      <c r="L11" s="11">
        <v>0.2584</v>
      </c>
      <c r="M11" s="11" t="s">
        <v>16</v>
      </c>
      <c r="N11" s="11" t="s">
        <v>16</v>
      </c>
      <c r="O11" s="11" t="s">
        <v>36</v>
      </c>
      <c r="P11" s="11">
        <v>0.575</v>
      </c>
      <c r="Q11" s="7" t="s">
        <v>16</v>
      </c>
      <c r="R11" s="7" t="s">
        <v>16</v>
      </c>
      <c r="S11" s="7" t="s">
        <v>16</v>
      </c>
      <c r="T11" s="7" t="s">
        <v>16</v>
      </c>
      <c r="U11" s="7" t="s">
        <v>16</v>
      </c>
      <c r="V11" s="7" t="s">
        <v>16</v>
      </c>
      <c r="W11" s="11" t="s">
        <v>16</v>
      </c>
      <c r="X11" s="11" t="s">
        <v>16</v>
      </c>
      <c r="Y11" s="11" t="s">
        <v>18</v>
      </c>
      <c r="Z11" s="11">
        <v>0.4738</v>
      </c>
      <c r="AA11" s="11" t="s">
        <v>37</v>
      </c>
      <c r="AB11" s="11">
        <v>0.5</v>
      </c>
    </row>
    <row r="12" ht="78.75" spans="1:28">
      <c r="A12" s="8">
        <f t="shared" si="0"/>
        <v>6</v>
      </c>
      <c r="B12" s="9" t="s">
        <v>38</v>
      </c>
      <c r="C12" s="10">
        <f t="shared" si="1"/>
        <v>0.62</v>
      </c>
      <c r="D12" s="10">
        <f t="shared" si="2"/>
        <v>0.62</v>
      </c>
      <c r="E12" s="12" t="s">
        <v>16</v>
      </c>
      <c r="F12" s="12" t="s">
        <v>16</v>
      </c>
      <c r="G12" s="12" t="s">
        <v>16</v>
      </c>
      <c r="H12" s="12" t="s">
        <v>16</v>
      </c>
      <c r="I12" s="12" t="s">
        <v>16</v>
      </c>
      <c r="J12" s="12" t="s">
        <v>16</v>
      </c>
      <c r="K12" s="12" t="s">
        <v>39</v>
      </c>
      <c r="L12" s="12">
        <v>0.62</v>
      </c>
      <c r="M12" s="12" t="s">
        <v>16</v>
      </c>
      <c r="N12" s="12" t="s">
        <v>16</v>
      </c>
      <c r="O12" s="12" t="s">
        <v>16</v>
      </c>
      <c r="P12" s="12" t="s">
        <v>16</v>
      </c>
      <c r="Q12" s="10" t="s">
        <v>16</v>
      </c>
      <c r="R12" s="10" t="s">
        <v>16</v>
      </c>
      <c r="S12" s="10" t="s">
        <v>16</v>
      </c>
      <c r="T12" s="10" t="s">
        <v>16</v>
      </c>
      <c r="U12" s="10" t="s">
        <v>16</v>
      </c>
      <c r="V12" s="10" t="s">
        <v>16</v>
      </c>
      <c r="W12" s="12" t="s">
        <v>16</v>
      </c>
      <c r="X12" s="12" t="s">
        <v>16</v>
      </c>
      <c r="Y12" s="12" t="s">
        <v>16</v>
      </c>
      <c r="Z12" s="12" t="s">
        <v>16</v>
      </c>
      <c r="AA12" s="12" t="s">
        <v>16</v>
      </c>
      <c r="AB12" s="12" t="s">
        <v>16</v>
      </c>
    </row>
    <row r="13" ht="94.5" spans="1:28">
      <c r="A13" s="5">
        <f t="shared" si="0"/>
        <v>7</v>
      </c>
      <c r="B13" s="6" t="s">
        <v>40</v>
      </c>
      <c r="C13" s="7">
        <f t="shared" si="1"/>
        <v>0.1262</v>
      </c>
      <c r="D13" s="7">
        <f t="shared" si="2"/>
        <v>1.9891</v>
      </c>
      <c r="E13" s="11" t="s">
        <v>16</v>
      </c>
      <c r="F13" s="11" t="s">
        <v>16</v>
      </c>
      <c r="G13" s="11" t="s">
        <v>20</v>
      </c>
      <c r="H13" s="11">
        <v>0.14</v>
      </c>
      <c r="I13" s="11" t="s">
        <v>41</v>
      </c>
      <c r="J13" s="11">
        <v>1.5304</v>
      </c>
      <c r="K13" s="11" t="s">
        <v>26</v>
      </c>
      <c r="L13" s="11">
        <v>0.1262</v>
      </c>
      <c r="M13" s="11" t="s">
        <v>16</v>
      </c>
      <c r="N13" s="11" t="s">
        <v>16</v>
      </c>
      <c r="O13" s="11" t="s">
        <v>42</v>
      </c>
      <c r="P13" s="11">
        <v>0.6625</v>
      </c>
      <c r="Q13" s="7" t="s">
        <v>16</v>
      </c>
      <c r="R13" s="7" t="s">
        <v>16</v>
      </c>
      <c r="S13" s="7" t="s">
        <v>16</v>
      </c>
      <c r="T13" s="7" t="s">
        <v>16</v>
      </c>
      <c r="U13" s="7" t="s">
        <v>16</v>
      </c>
      <c r="V13" s="7" t="s">
        <v>16</v>
      </c>
      <c r="W13" s="11" t="s">
        <v>16</v>
      </c>
      <c r="X13" s="11" t="s">
        <v>16</v>
      </c>
      <c r="Y13" s="11" t="s">
        <v>18</v>
      </c>
      <c r="Z13" s="11">
        <v>0.3688</v>
      </c>
      <c r="AA13" s="11" t="s">
        <v>43</v>
      </c>
      <c r="AB13" s="11">
        <v>1.9891</v>
      </c>
    </row>
    <row r="14" ht="78.75" spans="1:28">
      <c r="A14" s="8">
        <f t="shared" si="0"/>
        <v>8</v>
      </c>
      <c r="B14" s="9" t="s">
        <v>44</v>
      </c>
      <c r="C14" s="10">
        <f t="shared" si="1"/>
        <v>0.775</v>
      </c>
      <c r="D14" s="10">
        <f t="shared" si="2"/>
        <v>11.286</v>
      </c>
      <c r="E14" s="12" t="s">
        <v>16</v>
      </c>
      <c r="F14" s="12" t="s">
        <v>16</v>
      </c>
      <c r="G14" s="12" t="s">
        <v>45</v>
      </c>
      <c r="H14" s="12">
        <v>3.13</v>
      </c>
      <c r="I14" s="12" t="s">
        <v>46</v>
      </c>
      <c r="J14" s="12">
        <v>11.286</v>
      </c>
      <c r="K14" s="12" t="s">
        <v>39</v>
      </c>
      <c r="L14" s="12">
        <v>0.775</v>
      </c>
      <c r="M14" s="12" t="s">
        <v>16</v>
      </c>
      <c r="N14" s="12" t="s">
        <v>16</v>
      </c>
      <c r="O14" s="12" t="s">
        <v>47</v>
      </c>
      <c r="P14" s="12">
        <v>1.5875</v>
      </c>
      <c r="Q14" s="10" t="s">
        <v>16</v>
      </c>
      <c r="R14" s="10" t="s">
        <v>16</v>
      </c>
      <c r="S14" s="10" t="s">
        <v>16</v>
      </c>
      <c r="T14" s="10" t="s">
        <v>16</v>
      </c>
      <c r="U14" s="10" t="s">
        <v>16</v>
      </c>
      <c r="V14" s="10" t="s">
        <v>16</v>
      </c>
      <c r="W14" s="12" t="s">
        <v>16</v>
      </c>
      <c r="X14" s="12" t="s">
        <v>16</v>
      </c>
      <c r="Y14" s="12" t="s">
        <v>18</v>
      </c>
      <c r="Z14" s="12">
        <v>1.95</v>
      </c>
      <c r="AA14" s="12" t="s">
        <v>48</v>
      </c>
      <c r="AB14" s="12">
        <v>10.276</v>
      </c>
    </row>
    <row r="15" ht="94.5" spans="1:28">
      <c r="A15" s="5">
        <f t="shared" si="0"/>
        <v>9</v>
      </c>
      <c r="B15" s="6" t="s">
        <v>49</v>
      </c>
      <c r="C15" s="7">
        <f t="shared" si="1"/>
        <v>0.3438</v>
      </c>
      <c r="D15" s="7">
        <f t="shared" si="2"/>
        <v>3.47</v>
      </c>
      <c r="E15" s="11" t="s">
        <v>16</v>
      </c>
      <c r="F15" s="11" t="s">
        <v>16</v>
      </c>
      <c r="G15" s="11" t="s">
        <v>45</v>
      </c>
      <c r="H15" s="11">
        <v>0.4</v>
      </c>
      <c r="I15" s="11" t="s">
        <v>46</v>
      </c>
      <c r="J15" s="11">
        <v>3.47</v>
      </c>
      <c r="K15" s="11" t="s">
        <v>39</v>
      </c>
      <c r="L15" s="11">
        <v>0.35</v>
      </c>
      <c r="M15" s="11" t="s">
        <v>16</v>
      </c>
      <c r="N15" s="11" t="s">
        <v>16</v>
      </c>
      <c r="O15" s="11" t="s">
        <v>47</v>
      </c>
      <c r="P15" s="11">
        <v>0.5125</v>
      </c>
      <c r="Q15" s="7" t="s">
        <v>50</v>
      </c>
      <c r="R15" s="7">
        <v>0.45</v>
      </c>
      <c r="S15" s="7" t="s">
        <v>16</v>
      </c>
      <c r="T15" s="7" t="s">
        <v>16</v>
      </c>
      <c r="U15" s="7" t="s">
        <v>16</v>
      </c>
      <c r="V15" s="7" t="s">
        <v>16</v>
      </c>
      <c r="W15" s="11" t="s">
        <v>16</v>
      </c>
      <c r="X15" s="11" t="s">
        <v>16</v>
      </c>
      <c r="Y15" s="11" t="s">
        <v>18</v>
      </c>
      <c r="Z15" s="11">
        <v>0.3438</v>
      </c>
      <c r="AA15" s="11" t="s">
        <v>48</v>
      </c>
      <c r="AB15" s="11">
        <v>3.4667</v>
      </c>
    </row>
    <row r="16" ht="94.5" spans="1:28">
      <c r="A16" s="8">
        <f t="shared" si="0"/>
        <v>10</v>
      </c>
      <c r="B16" s="9" t="s">
        <v>51</v>
      </c>
      <c r="C16" s="10">
        <f t="shared" si="1"/>
        <v>0.04</v>
      </c>
      <c r="D16" s="10">
        <f t="shared" si="2"/>
        <v>3.05</v>
      </c>
      <c r="E16" s="12" t="s">
        <v>16</v>
      </c>
      <c r="F16" s="12" t="s">
        <v>16</v>
      </c>
      <c r="G16" s="12" t="s">
        <v>20</v>
      </c>
      <c r="H16" s="12">
        <v>0.05</v>
      </c>
      <c r="I16" s="12" t="s">
        <v>52</v>
      </c>
      <c r="J16" s="12">
        <v>3.05</v>
      </c>
      <c r="K16" s="12" t="s">
        <v>26</v>
      </c>
      <c r="L16" s="12">
        <v>0.0435</v>
      </c>
      <c r="M16" s="12" t="s">
        <v>16</v>
      </c>
      <c r="N16" s="12" t="s">
        <v>16</v>
      </c>
      <c r="O16" s="12" t="s">
        <v>53</v>
      </c>
      <c r="P16" s="12">
        <v>0.425</v>
      </c>
      <c r="Q16" s="10" t="s">
        <v>20</v>
      </c>
      <c r="R16" s="10">
        <v>0.04</v>
      </c>
      <c r="S16" s="10" t="s">
        <v>16</v>
      </c>
      <c r="T16" s="10" t="s">
        <v>16</v>
      </c>
      <c r="U16" s="10" t="s">
        <v>16</v>
      </c>
      <c r="V16" s="10" t="s">
        <v>16</v>
      </c>
      <c r="W16" s="12" t="s">
        <v>16</v>
      </c>
      <c r="X16" s="12" t="s">
        <v>16</v>
      </c>
      <c r="Y16" s="12" t="s">
        <v>18</v>
      </c>
      <c r="Z16" s="12">
        <v>0.1025</v>
      </c>
      <c r="AA16" s="12" t="s">
        <v>54</v>
      </c>
      <c r="AB16" s="12">
        <v>3.05</v>
      </c>
    </row>
    <row r="17" ht="94.5" spans="1:28">
      <c r="A17" s="5">
        <f t="shared" si="0"/>
        <v>11</v>
      </c>
      <c r="B17" s="6" t="s">
        <v>55</v>
      </c>
      <c r="C17" s="7">
        <f t="shared" si="1"/>
        <v>0.09</v>
      </c>
      <c r="D17" s="7">
        <f t="shared" si="2"/>
        <v>0.4413</v>
      </c>
      <c r="E17" s="11" t="s">
        <v>16</v>
      </c>
      <c r="F17" s="11" t="s">
        <v>16</v>
      </c>
      <c r="G17" s="11" t="s">
        <v>20</v>
      </c>
      <c r="H17" s="11">
        <v>0.09</v>
      </c>
      <c r="I17" s="11" t="s">
        <v>56</v>
      </c>
      <c r="J17" s="11">
        <v>0.44</v>
      </c>
      <c r="K17" s="11" t="s">
        <v>26</v>
      </c>
      <c r="L17" s="11">
        <v>0.11</v>
      </c>
      <c r="M17" s="11" t="s">
        <v>16</v>
      </c>
      <c r="N17" s="11" t="s">
        <v>16</v>
      </c>
      <c r="O17" s="11" t="s">
        <v>42</v>
      </c>
      <c r="P17" s="11">
        <v>0.4375</v>
      </c>
      <c r="Q17" s="7" t="s">
        <v>16</v>
      </c>
      <c r="R17" s="7" t="s">
        <v>16</v>
      </c>
      <c r="S17" s="7" t="s">
        <v>16</v>
      </c>
      <c r="T17" s="7" t="s">
        <v>16</v>
      </c>
      <c r="U17" s="7" t="s">
        <v>16</v>
      </c>
      <c r="V17" s="7" t="s">
        <v>16</v>
      </c>
      <c r="W17" s="11" t="s">
        <v>16</v>
      </c>
      <c r="X17" s="11" t="s">
        <v>16</v>
      </c>
      <c r="Y17" s="11" t="s">
        <v>18</v>
      </c>
      <c r="Z17" s="11">
        <v>0.1175</v>
      </c>
      <c r="AA17" s="11" t="s">
        <v>57</v>
      </c>
      <c r="AB17" s="11">
        <v>0.4413</v>
      </c>
    </row>
    <row r="18" ht="94.5" spans="1:28">
      <c r="A18" s="8">
        <f t="shared" si="0"/>
        <v>12</v>
      </c>
      <c r="B18" s="9" t="s">
        <v>58</v>
      </c>
      <c r="C18" s="10">
        <f t="shared" si="1"/>
        <v>0.17</v>
      </c>
      <c r="D18" s="10">
        <f t="shared" si="2"/>
        <v>1.88</v>
      </c>
      <c r="E18" s="12" t="s">
        <v>16</v>
      </c>
      <c r="F18" s="12" t="s">
        <v>16</v>
      </c>
      <c r="G18" s="12" t="s">
        <v>20</v>
      </c>
      <c r="H18" s="12">
        <v>0.18</v>
      </c>
      <c r="I18" s="12" t="s">
        <v>59</v>
      </c>
      <c r="J18" s="12">
        <v>1.88</v>
      </c>
      <c r="K18" s="12" t="s">
        <v>39</v>
      </c>
      <c r="L18" s="12">
        <v>0.1725</v>
      </c>
      <c r="M18" s="12" t="s">
        <v>16</v>
      </c>
      <c r="N18" s="12" t="s">
        <v>16</v>
      </c>
      <c r="O18" s="12" t="s">
        <v>60</v>
      </c>
      <c r="P18" s="12">
        <v>0.175</v>
      </c>
      <c r="Q18" s="10" t="s">
        <v>20</v>
      </c>
      <c r="R18" s="10">
        <v>0.17</v>
      </c>
      <c r="S18" s="10" t="s">
        <v>16</v>
      </c>
      <c r="T18" s="10" t="s">
        <v>16</v>
      </c>
      <c r="U18" s="10" t="s">
        <v>16</v>
      </c>
      <c r="V18" s="10" t="s">
        <v>16</v>
      </c>
      <c r="W18" s="12" t="s">
        <v>16</v>
      </c>
      <c r="X18" s="12" t="s">
        <v>16</v>
      </c>
      <c r="Y18" s="12" t="s">
        <v>18</v>
      </c>
      <c r="Z18" s="12">
        <v>0.1789</v>
      </c>
      <c r="AA18" s="12" t="s">
        <v>61</v>
      </c>
      <c r="AB18" s="12">
        <v>1.4361</v>
      </c>
    </row>
    <row r="19" ht="94.5" spans="1:28">
      <c r="A19" s="5">
        <f t="shared" si="0"/>
        <v>13</v>
      </c>
      <c r="B19" s="6" t="s">
        <v>62</v>
      </c>
      <c r="C19" s="7">
        <f t="shared" si="1"/>
        <v>0.3288</v>
      </c>
      <c r="D19" s="7">
        <f t="shared" si="2"/>
        <v>4.0204</v>
      </c>
      <c r="E19" s="11" t="s">
        <v>16</v>
      </c>
      <c r="F19" s="11" t="s">
        <v>16</v>
      </c>
      <c r="G19" s="11" t="s">
        <v>63</v>
      </c>
      <c r="H19" s="11">
        <v>0.45</v>
      </c>
      <c r="I19" s="11" t="s">
        <v>64</v>
      </c>
      <c r="J19" s="11">
        <v>4.02</v>
      </c>
      <c r="K19" s="11" t="s">
        <v>17</v>
      </c>
      <c r="L19" s="11">
        <v>0.3625</v>
      </c>
      <c r="M19" s="11" t="s">
        <v>16</v>
      </c>
      <c r="N19" s="11" t="s">
        <v>16</v>
      </c>
      <c r="O19" s="11" t="s">
        <v>65</v>
      </c>
      <c r="P19" s="11">
        <v>0.825</v>
      </c>
      <c r="Q19" s="7" t="s">
        <v>16</v>
      </c>
      <c r="R19" s="7" t="s">
        <v>16</v>
      </c>
      <c r="S19" s="7" t="s">
        <v>16</v>
      </c>
      <c r="T19" s="7" t="s">
        <v>16</v>
      </c>
      <c r="U19" s="7" t="s">
        <v>16</v>
      </c>
      <c r="V19" s="7" t="s">
        <v>16</v>
      </c>
      <c r="W19" s="11" t="s">
        <v>16</v>
      </c>
      <c r="X19" s="11" t="s">
        <v>16</v>
      </c>
      <c r="Y19" s="11" t="s">
        <v>18</v>
      </c>
      <c r="Z19" s="11">
        <v>0.3288</v>
      </c>
      <c r="AA19" s="11" t="s">
        <v>66</v>
      </c>
      <c r="AB19" s="11">
        <v>4.0204</v>
      </c>
    </row>
    <row r="20" ht="94.5" spans="1:28">
      <c r="A20" s="8">
        <f t="shared" si="0"/>
        <v>14</v>
      </c>
      <c r="B20" s="9" t="s">
        <v>67</v>
      </c>
      <c r="C20" s="10">
        <f t="shared" si="1"/>
        <v>0.75</v>
      </c>
      <c r="D20" s="10">
        <f t="shared" si="2"/>
        <v>4.9358</v>
      </c>
      <c r="E20" s="12" t="s">
        <v>16</v>
      </c>
      <c r="F20" s="12" t="s">
        <v>16</v>
      </c>
      <c r="G20" s="12" t="s">
        <v>16</v>
      </c>
      <c r="H20" s="12" t="s">
        <v>16</v>
      </c>
      <c r="I20" s="12" t="s">
        <v>68</v>
      </c>
      <c r="J20" s="12">
        <v>3.135</v>
      </c>
      <c r="K20" s="12" t="s">
        <v>39</v>
      </c>
      <c r="L20" s="12">
        <v>0.75</v>
      </c>
      <c r="M20" s="12" t="s">
        <v>16</v>
      </c>
      <c r="N20" s="12" t="s">
        <v>16</v>
      </c>
      <c r="O20" s="12" t="s">
        <v>16</v>
      </c>
      <c r="P20" s="12" t="s">
        <v>16</v>
      </c>
      <c r="Q20" s="10" t="s">
        <v>16</v>
      </c>
      <c r="R20" s="10" t="s">
        <v>16</v>
      </c>
      <c r="S20" s="10" t="s">
        <v>16</v>
      </c>
      <c r="T20" s="10" t="s">
        <v>16</v>
      </c>
      <c r="U20" s="10" t="s">
        <v>16</v>
      </c>
      <c r="V20" s="10" t="s">
        <v>16</v>
      </c>
      <c r="W20" s="12" t="s">
        <v>16</v>
      </c>
      <c r="X20" s="12" t="s">
        <v>16</v>
      </c>
      <c r="Y20" s="12" t="s">
        <v>18</v>
      </c>
      <c r="Z20" s="12">
        <v>1.5125</v>
      </c>
      <c r="AA20" s="12" t="s">
        <v>69</v>
      </c>
      <c r="AB20" s="12">
        <v>4.9358</v>
      </c>
    </row>
    <row r="21" ht="94.5" spans="1:28">
      <c r="A21" s="5">
        <f t="shared" si="0"/>
        <v>15</v>
      </c>
      <c r="B21" s="6" t="s">
        <v>70</v>
      </c>
      <c r="C21" s="7">
        <f t="shared" si="1"/>
        <v>0.3688</v>
      </c>
      <c r="D21" s="7">
        <f t="shared" si="2"/>
        <v>4.04</v>
      </c>
      <c r="E21" s="11" t="s">
        <v>16</v>
      </c>
      <c r="F21" s="11" t="s">
        <v>16</v>
      </c>
      <c r="G21" s="11" t="s">
        <v>45</v>
      </c>
      <c r="H21" s="11">
        <v>0.85</v>
      </c>
      <c r="I21" s="11" t="s">
        <v>46</v>
      </c>
      <c r="J21" s="11">
        <v>3.84</v>
      </c>
      <c r="K21" s="11" t="s">
        <v>17</v>
      </c>
      <c r="L21" s="11">
        <v>0.5</v>
      </c>
      <c r="M21" s="11" t="s">
        <v>16</v>
      </c>
      <c r="N21" s="11" t="s">
        <v>16</v>
      </c>
      <c r="O21" s="11" t="s">
        <v>47</v>
      </c>
      <c r="P21" s="11">
        <v>0.775</v>
      </c>
      <c r="Q21" s="7" t="s">
        <v>16</v>
      </c>
      <c r="R21" s="7" t="s">
        <v>16</v>
      </c>
      <c r="S21" s="7" t="s">
        <v>16</v>
      </c>
      <c r="T21" s="7" t="s">
        <v>16</v>
      </c>
      <c r="U21" s="7" t="s">
        <v>16</v>
      </c>
      <c r="V21" s="7" t="s">
        <v>16</v>
      </c>
      <c r="W21" s="11" t="s">
        <v>16</v>
      </c>
      <c r="X21" s="11" t="s">
        <v>16</v>
      </c>
      <c r="Y21" s="11" t="s">
        <v>18</v>
      </c>
      <c r="Z21" s="11">
        <v>0.3688</v>
      </c>
      <c r="AA21" s="11" t="s">
        <v>48</v>
      </c>
      <c r="AB21" s="11">
        <v>4.04</v>
      </c>
    </row>
    <row r="22" ht="94.5" spans="1:28">
      <c r="A22" s="8">
        <f t="shared" si="0"/>
        <v>16</v>
      </c>
      <c r="B22" s="9" t="s">
        <v>71</v>
      </c>
      <c r="C22" s="10">
        <f t="shared" si="1"/>
        <v>0.0562</v>
      </c>
      <c r="D22" s="10">
        <f t="shared" si="2"/>
        <v>1.1</v>
      </c>
      <c r="E22" s="12" t="s">
        <v>16</v>
      </c>
      <c r="F22" s="12" t="s">
        <v>16</v>
      </c>
      <c r="G22" s="12" t="s">
        <v>16</v>
      </c>
      <c r="H22" s="12" t="s">
        <v>16</v>
      </c>
      <c r="I22" s="12" t="s">
        <v>72</v>
      </c>
      <c r="J22" s="12">
        <v>1.1</v>
      </c>
      <c r="K22" s="12" t="s">
        <v>17</v>
      </c>
      <c r="L22" s="12">
        <v>0.0562</v>
      </c>
      <c r="M22" s="12" t="s">
        <v>16</v>
      </c>
      <c r="N22" s="12" t="s">
        <v>16</v>
      </c>
      <c r="O22" s="12" t="s">
        <v>73</v>
      </c>
      <c r="P22" s="12">
        <v>0.4</v>
      </c>
      <c r="Q22" s="10" t="s">
        <v>20</v>
      </c>
      <c r="R22" s="10">
        <v>0.79</v>
      </c>
      <c r="S22" s="10" t="s">
        <v>16</v>
      </c>
      <c r="T22" s="10" t="s">
        <v>16</v>
      </c>
      <c r="U22" s="10" t="s">
        <v>16</v>
      </c>
      <c r="V22" s="10" t="s">
        <v>16</v>
      </c>
      <c r="W22" s="12" t="s">
        <v>16</v>
      </c>
      <c r="X22" s="12" t="s">
        <v>16</v>
      </c>
      <c r="Y22" s="12" t="s">
        <v>18</v>
      </c>
      <c r="Z22" s="12">
        <v>0.29</v>
      </c>
      <c r="AA22" s="12" t="s">
        <v>74</v>
      </c>
      <c r="AB22" s="12">
        <v>1.1</v>
      </c>
    </row>
    <row r="23" spans="1:28">
      <c r="A23" s="5">
        <f t="shared" si="0"/>
        <v>17</v>
      </c>
      <c r="B23" s="6" t="s">
        <v>75</v>
      </c>
      <c r="C23" s="7">
        <f t="shared" si="1"/>
        <v>0</v>
      </c>
      <c r="D23" s="7">
        <f t="shared" si="2"/>
        <v>0</v>
      </c>
      <c r="E23" s="11" t="s">
        <v>16</v>
      </c>
      <c r="F23" s="11" t="s">
        <v>16</v>
      </c>
      <c r="G23" s="11" t="s">
        <v>16</v>
      </c>
      <c r="H23" s="11" t="s">
        <v>16</v>
      </c>
      <c r="I23" s="11" t="s">
        <v>16</v>
      </c>
      <c r="J23" s="11" t="s">
        <v>16</v>
      </c>
      <c r="K23" s="11" t="s">
        <v>16</v>
      </c>
      <c r="L23" s="11" t="s">
        <v>16</v>
      </c>
      <c r="M23" s="11" t="s">
        <v>16</v>
      </c>
      <c r="N23" s="11" t="s">
        <v>16</v>
      </c>
      <c r="O23" s="11" t="s">
        <v>16</v>
      </c>
      <c r="P23" s="11" t="s">
        <v>16</v>
      </c>
      <c r="Q23" s="7" t="s">
        <v>16</v>
      </c>
      <c r="R23" s="7" t="s">
        <v>16</v>
      </c>
      <c r="S23" s="7" t="s">
        <v>16</v>
      </c>
      <c r="T23" s="7" t="s">
        <v>16</v>
      </c>
      <c r="U23" s="7" t="s">
        <v>16</v>
      </c>
      <c r="V23" s="7" t="s">
        <v>16</v>
      </c>
      <c r="W23" s="11" t="s">
        <v>16</v>
      </c>
      <c r="X23" s="11" t="s">
        <v>16</v>
      </c>
      <c r="Y23" s="11" t="s">
        <v>16</v>
      </c>
      <c r="Z23" s="11" t="s">
        <v>16</v>
      </c>
      <c r="AA23" s="11" t="s">
        <v>16</v>
      </c>
      <c r="AB23" s="11" t="s">
        <v>16</v>
      </c>
    </row>
    <row r="24" ht="94.5" spans="1:28">
      <c r="A24" s="8">
        <f t="shared" si="0"/>
        <v>18</v>
      </c>
      <c r="B24" s="9" t="s">
        <v>76</v>
      </c>
      <c r="C24" s="10">
        <f t="shared" si="1"/>
        <v>0.1023</v>
      </c>
      <c r="D24" s="10">
        <f t="shared" si="2"/>
        <v>2.245</v>
      </c>
      <c r="E24" s="12" t="s">
        <v>16</v>
      </c>
      <c r="F24" s="12" t="s">
        <v>16</v>
      </c>
      <c r="G24" s="12" t="s">
        <v>20</v>
      </c>
      <c r="H24" s="12">
        <v>0.11</v>
      </c>
      <c r="I24" s="12" t="s">
        <v>30</v>
      </c>
      <c r="J24" s="12">
        <v>1.57</v>
      </c>
      <c r="K24" s="12" t="s">
        <v>22</v>
      </c>
      <c r="L24" s="12">
        <v>0.1023</v>
      </c>
      <c r="M24" s="12" t="s">
        <v>16</v>
      </c>
      <c r="N24" s="12" t="s">
        <v>16</v>
      </c>
      <c r="O24" s="12" t="s">
        <v>32</v>
      </c>
      <c r="P24" s="12">
        <v>0.525</v>
      </c>
      <c r="Q24" s="10" t="s">
        <v>16</v>
      </c>
      <c r="R24" s="10" t="s">
        <v>16</v>
      </c>
      <c r="S24" s="10" t="s">
        <v>16</v>
      </c>
      <c r="T24" s="10" t="s">
        <v>16</v>
      </c>
      <c r="U24" s="10" t="s">
        <v>16</v>
      </c>
      <c r="V24" s="10" t="s">
        <v>16</v>
      </c>
      <c r="W24" s="12" t="s">
        <v>16</v>
      </c>
      <c r="X24" s="12" t="s">
        <v>16</v>
      </c>
      <c r="Y24" s="12" t="s">
        <v>18</v>
      </c>
      <c r="Z24" s="12">
        <v>0.3</v>
      </c>
      <c r="AA24" s="12" t="s">
        <v>77</v>
      </c>
      <c r="AB24" s="12">
        <v>2.245</v>
      </c>
    </row>
    <row r="25" ht="94.5" spans="1:28">
      <c r="A25" s="5">
        <f t="shared" si="0"/>
        <v>19</v>
      </c>
      <c r="B25" s="6" t="s">
        <v>78</v>
      </c>
      <c r="C25" s="7">
        <f t="shared" si="1"/>
        <v>0.1185</v>
      </c>
      <c r="D25" s="7">
        <f t="shared" si="2"/>
        <v>1.9834</v>
      </c>
      <c r="E25" s="11" t="s">
        <v>16</v>
      </c>
      <c r="F25" s="11" t="s">
        <v>16</v>
      </c>
      <c r="G25" s="11" t="s">
        <v>20</v>
      </c>
      <c r="H25" s="11">
        <v>0.12</v>
      </c>
      <c r="I25" s="11" t="s">
        <v>79</v>
      </c>
      <c r="J25" s="11">
        <v>1.98</v>
      </c>
      <c r="K25" s="11" t="s">
        <v>26</v>
      </c>
      <c r="L25" s="11">
        <v>0.1185</v>
      </c>
      <c r="M25" s="11" t="s">
        <v>16</v>
      </c>
      <c r="N25" s="11" t="s">
        <v>16</v>
      </c>
      <c r="O25" s="11" t="s">
        <v>80</v>
      </c>
      <c r="P25" s="11">
        <v>0.36</v>
      </c>
      <c r="Q25" s="7" t="s">
        <v>16</v>
      </c>
      <c r="R25" s="7" t="s">
        <v>16</v>
      </c>
      <c r="S25" s="7" t="s">
        <v>16</v>
      </c>
      <c r="T25" s="7" t="s">
        <v>16</v>
      </c>
      <c r="U25" s="7" t="s">
        <v>16</v>
      </c>
      <c r="V25" s="7" t="s">
        <v>16</v>
      </c>
      <c r="W25" s="11" t="s">
        <v>16</v>
      </c>
      <c r="X25" s="11" t="s">
        <v>16</v>
      </c>
      <c r="Y25" s="11" t="s">
        <v>18</v>
      </c>
      <c r="Z25" s="11">
        <v>0.1713</v>
      </c>
      <c r="AA25" s="11" t="s">
        <v>81</v>
      </c>
      <c r="AB25" s="11">
        <v>1.9834</v>
      </c>
    </row>
    <row r="26" ht="94.5" spans="1:28">
      <c r="A26" s="8">
        <f t="shared" si="0"/>
        <v>20</v>
      </c>
      <c r="B26" s="9" t="s">
        <v>82</v>
      </c>
      <c r="C26" s="10">
        <f t="shared" si="1"/>
        <v>0.4375</v>
      </c>
      <c r="D26" s="10">
        <f t="shared" si="2"/>
        <v>20.0667</v>
      </c>
      <c r="E26" s="12" t="s">
        <v>16</v>
      </c>
      <c r="F26" s="12" t="s">
        <v>16</v>
      </c>
      <c r="G26" s="12" t="s">
        <v>45</v>
      </c>
      <c r="H26" s="12">
        <v>1.06</v>
      </c>
      <c r="I26" s="12" t="s">
        <v>59</v>
      </c>
      <c r="J26" s="12">
        <v>15.28</v>
      </c>
      <c r="K26" s="12" t="s">
        <v>26</v>
      </c>
      <c r="L26" s="12">
        <v>0.4375</v>
      </c>
      <c r="M26" s="12" t="s">
        <v>16</v>
      </c>
      <c r="N26" s="12" t="s">
        <v>16</v>
      </c>
      <c r="O26" s="12" t="s">
        <v>80</v>
      </c>
      <c r="P26" s="12">
        <v>0.8625</v>
      </c>
      <c r="Q26" s="10" t="s">
        <v>16</v>
      </c>
      <c r="R26" s="10" t="s">
        <v>16</v>
      </c>
      <c r="S26" s="10" t="s">
        <v>16</v>
      </c>
      <c r="T26" s="10" t="s">
        <v>16</v>
      </c>
      <c r="U26" s="10" t="s">
        <v>16</v>
      </c>
      <c r="V26" s="10" t="s">
        <v>16</v>
      </c>
      <c r="W26" s="12" t="s">
        <v>16</v>
      </c>
      <c r="X26" s="12" t="s">
        <v>16</v>
      </c>
      <c r="Y26" s="12" t="s">
        <v>18</v>
      </c>
      <c r="Z26" s="12">
        <v>0.6125</v>
      </c>
      <c r="AA26" s="12" t="s">
        <v>61</v>
      </c>
      <c r="AB26" s="12">
        <v>20.0667</v>
      </c>
    </row>
  </sheetData>
  <autoFilter ref="A6:AB26">
    <extLst/>
  </autoFilter>
  <mergeCells count="21">
    <mergeCell ref="A1:AB1"/>
    <mergeCell ref="E4:J4"/>
    <mergeCell ref="K4:P4"/>
    <mergeCell ref="Q4:V4"/>
    <mergeCell ref="W4:AB4"/>
    <mergeCell ref="E5:F5"/>
    <mergeCell ref="G5:H5"/>
    <mergeCell ref="I5:J5"/>
    <mergeCell ref="K5:L5"/>
    <mergeCell ref="M5:N5"/>
    <mergeCell ref="O5:P5"/>
    <mergeCell ref="Q5:R5"/>
    <mergeCell ref="S5:T5"/>
    <mergeCell ref="U5:V5"/>
    <mergeCell ref="W5:X5"/>
    <mergeCell ref="Y5:Z5"/>
    <mergeCell ref="AA5:AB5"/>
    <mergeCell ref="A4:A6"/>
    <mergeCell ref="B4:B6"/>
    <mergeCell ref="C4:C6"/>
    <mergeCell ref="D4:D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附件2-1中药饮片（医疗机构）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greatwall</dc:creator>
  <cp:lastModifiedBy>悠闲阳光</cp:lastModifiedBy>
  <dcterms:created xsi:type="dcterms:W3CDTF">2026-01-07T13:02:00Z</dcterms:created>
  <dcterms:modified xsi:type="dcterms:W3CDTF">2026-01-30T09:18:44Z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KSOReadingLayout">
    <vt:bool>true</vt:bool>
  </property>
</Properties>
</file>